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  <sheet state="visible" name="Feuille 2" sheetId="2" r:id="rId6"/>
  </sheets>
  <definedNames/>
  <calcPr/>
</workbook>
</file>

<file path=xl/sharedStrings.xml><?xml version="1.0" encoding="utf-8"?>
<sst xmlns="http://schemas.openxmlformats.org/spreadsheetml/2006/main" count="56" uniqueCount="53">
  <si>
    <t>BUDGET MENSUEL PERSONNEL</t>
  </si>
  <si>
    <t>TOTAL REVENUS</t>
  </si>
  <si>
    <t>TOTAL DÉPENSES</t>
  </si>
  <si>
    <t>SOLDE NET</t>
  </si>
  <si>
    <t>TAUX D'ÉPARGNE</t>
  </si>
  <si>
    <t>Synthèse et gestion des finances</t>
  </si>
  <si>
    <t>Période : Mensuelle | Devise : CAD ($)</t>
  </si>
  <si>
    <t>Poste de revenu</t>
  </si>
  <si>
    <t>Prévision</t>
  </si>
  <si>
    <t>Réel</t>
  </si>
  <si>
    <t>Écart</t>
  </si>
  <si>
    <t>INDICATEUR CLÉ</t>
  </si>
  <si>
    <t>VALEUR</t>
  </si>
  <si>
    <t>STATUT</t>
  </si>
  <si>
    <t>Salaire net principal</t>
  </si>
  <si>
    <t>Revenus Prévisionnels</t>
  </si>
  <si>
    <t>Base</t>
  </si>
  <si>
    <t>Activité secondaire / Freelance</t>
  </si>
  <si>
    <t>Dépenses Prévisionnelles</t>
  </si>
  <si>
    <t>Budget</t>
  </si>
  <si>
    <t>Allocations &amp; Aides</t>
  </si>
  <si>
    <t>Solde Prévisionnel</t>
  </si>
  <si>
    <t>Revenus financiers &amp; Dividendes</t>
  </si>
  <si>
    <t>Solde Réel Net</t>
  </si>
  <si>
    <t>Total Revenus</t>
  </si>
  <si>
    <t>Variation Budgétaire</t>
  </si>
  <si>
    <t>Bruno Charest</t>
  </si>
  <si>
    <t>Poste de dépense (Catégorie)</t>
  </si>
  <si>
    <t>CATÉGORIE DE DÉPENSE</t>
  </si>
  <si>
    <t>TOTAL RÉEL</t>
  </si>
  <si>
    <t>% DU TOTAL</t>
  </si>
  <si>
    <t>Logement : Loyer / Prêt immobilier</t>
  </si>
  <si>
    <t>Logement</t>
  </si>
  <si>
    <t>Logement : Charges &amp; Assurance habitation</t>
  </si>
  <si>
    <t>Alimentation</t>
  </si>
  <si>
    <t>Alimentation : Courses &amp; Épicerie</t>
  </si>
  <si>
    <t>Transport</t>
  </si>
  <si>
    <t>Alimentation : Restaurants &amp; Repas extérieurs</t>
  </si>
  <si>
    <t>Factures &amp; Abonnements</t>
  </si>
  <si>
    <t>Transport : Carburant &amp; Transports publics</t>
  </si>
  <si>
    <t>Loisirs &amp; Personnel</t>
  </si>
  <si>
    <t>Transport : Entretien auto &amp; Assurance</t>
  </si>
  <si>
    <t>Épargne &amp; Investissements</t>
  </si>
  <si>
    <t>Factures : Électricité, Eau &amp; Gaz</t>
  </si>
  <si>
    <t>Total des Dépenses Réelles</t>
  </si>
  <si>
    <t>Factures : Téléphonie &amp; Internet</t>
  </si>
  <si>
    <t>Reste à Vivre Disponible</t>
  </si>
  <si>
    <t>Factures : Abonnements (Streaming, etc.)</t>
  </si>
  <si>
    <t>Loisirs : Sorties culturelles &amp; Divertissement</t>
  </si>
  <si>
    <t>Loisirs : Shopping &amp; Habillement</t>
  </si>
  <si>
    <t>Épargne : Épargne de précaution (Livret)</t>
  </si>
  <si>
    <t>Épargne : Investissements (PEA / ETF)</t>
  </si>
  <si>
    <t>Total Dépenses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</si>
</sst>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$"/>
    <numFmt numFmtId="165" formatCode="0.0%"/>
  </numFmts>
  <fonts count="25">
    <font>
      <sz val="10.0"/>
      <color rgb="FF000000"/>
      <name val="Arial"/>
      <scheme val="minor"/>
    </font>
    <font>
      <b/>
      <sz val="15.0"/>
      <color rgb="FF1A5276"/>
      <name val="Roboto"/>
    </font>
    <font>
      <b/>
      <sz val="9.0"/>
      <color rgb="FF0D46A0"/>
      <name val="Roboto"/>
    </font>
    <font>
      <b/>
      <sz val="9.0"/>
      <color rgb="FFBE360B"/>
      <name val="Roboto"/>
    </font>
    <font>
      <b/>
      <sz val="9.0"/>
      <color rgb="FF1B5E1F"/>
      <name val="Roboto"/>
    </font>
    <font>
      <b/>
      <sz val="9.0"/>
      <color rgb="FF49138B"/>
      <name val="Roboto"/>
    </font>
    <font/>
    <font>
      <sz val="10.0"/>
      <color rgb="FF4C5966"/>
      <name val="Roboto"/>
    </font>
    <font>
      <b/>
      <sz val="16.0"/>
      <color rgb="FF0D46A0"/>
      <name val="Roboto"/>
    </font>
    <font>
      <b/>
      <sz val="16.0"/>
      <color rgb="FFBE360B"/>
      <name val="Roboto"/>
    </font>
    <font>
      <b/>
      <sz val="16.0"/>
      <color rgb="FF1B5E1F"/>
      <name val="Roboto"/>
    </font>
    <font>
      <b/>
      <sz val="16.0"/>
      <color rgb="FF49138B"/>
      <name val="Roboto"/>
    </font>
    <font>
      <i/>
      <sz val="9.0"/>
      <color rgb="FF727F8C"/>
      <name val="Roboto"/>
    </font>
    <font>
      <i/>
      <sz val="8.0"/>
      <color rgb="FF546D84"/>
      <name val="Roboto"/>
    </font>
    <font>
      <i/>
      <sz val="8.0"/>
      <color rgb="FF8C6D60"/>
      <name val="Roboto"/>
    </font>
    <font>
      <i/>
      <sz val="8.0"/>
      <color rgb="FF2D7C31"/>
      <name val="Roboto"/>
    </font>
    <font>
      <i/>
      <sz val="8.0"/>
      <color rgb="FF6A1B9A"/>
      <name val="Roboto"/>
    </font>
    <font>
      <color theme="1"/>
      <name val="Roboto"/>
    </font>
    <font>
      <b/>
      <sz val="10.0"/>
      <color rgb="FFFFFFFF"/>
      <name val="Roboto"/>
    </font>
    <font>
      <sz val="10.0"/>
      <color rgb="FF1E262D"/>
      <name val="Roboto"/>
    </font>
    <font>
      <sz val="10.0"/>
      <color rgb="FF333F4C"/>
      <name val="Roboto"/>
    </font>
    <font>
      <b/>
      <sz val="10.0"/>
      <color rgb="FF1A5276"/>
      <name val="Roboto"/>
    </font>
    <font>
      <color theme="1"/>
      <name val="Arial"/>
      <scheme val="minor"/>
    </font>
    <font>
      <b/>
      <sz val="10.0"/>
      <color rgb="FF2C3D50"/>
      <name val="Roboto"/>
    </font>
    <font>
      <b/>
      <sz val="10.0"/>
      <color rgb="FF117964"/>
      <name val="Roboto"/>
    </font>
  </fonts>
  <fills count="17">
    <fill>
      <patternFill patternType="none"/>
    </fill>
    <fill>
      <patternFill patternType="lightGray"/>
    </fill>
    <fill>
      <patternFill patternType="solid">
        <fgColor rgb="FFE2F1FC"/>
        <bgColor rgb="FFE2F1FC"/>
      </patternFill>
    </fill>
    <fill>
      <patternFill patternType="solid">
        <fgColor rgb="FFFAE9E7"/>
        <bgColor rgb="FFFAE9E7"/>
      </patternFill>
    </fill>
    <fill>
      <patternFill patternType="solid">
        <fgColor rgb="FFE8F5E9"/>
        <bgColor rgb="FFE8F5E9"/>
      </patternFill>
    </fill>
    <fill>
      <patternFill patternType="solid">
        <fgColor rgb="FFECE7F6"/>
        <bgColor rgb="FFECE7F6"/>
      </patternFill>
    </fill>
    <fill>
      <patternFill patternType="solid">
        <fgColor rgb="FFFFFFFF"/>
        <bgColor rgb="FFFFFFFF"/>
      </patternFill>
    </fill>
    <fill>
      <patternFill patternType="solid">
        <fgColor rgb="FFF4F8FC"/>
        <bgColor rgb="FFF4F8FC"/>
      </patternFill>
    </fill>
    <fill>
      <patternFill patternType="solid">
        <fgColor rgb="FFFCF8F7"/>
        <bgColor rgb="FFFCF8F7"/>
      </patternFill>
    </fill>
    <fill>
      <patternFill patternType="solid">
        <fgColor rgb="FFF0F8F1"/>
        <bgColor rgb="FFF0F8F1"/>
      </patternFill>
    </fill>
    <fill>
      <patternFill patternType="solid">
        <fgColor rgb="FFF6F4F8"/>
        <bgColor rgb="FFF6F4F8"/>
      </patternFill>
    </fill>
    <fill>
      <patternFill patternType="solid">
        <fgColor rgb="FF1A5276"/>
        <bgColor rgb="FF1A5276"/>
      </patternFill>
    </fill>
    <fill>
      <patternFill patternType="solid">
        <fgColor rgb="FF2C3D50"/>
        <bgColor rgb="FF2C3D50"/>
      </patternFill>
    </fill>
    <fill>
      <patternFill patternType="solid">
        <fgColor rgb="FFF6F8FB"/>
        <bgColor rgb="FFF6F8FB"/>
      </patternFill>
    </fill>
    <fill>
      <patternFill patternType="solid">
        <fgColor rgb="FFEBF3F9"/>
        <bgColor rgb="FFEBF3F9"/>
      </patternFill>
    </fill>
    <fill>
      <patternFill patternType="solid">
        <fgColor rgb="FFEAEBED"/>
        <bgColor rgb="FFEAEBED"/>
      </patternFill>
    </fill>
    <fill>
      <patternFill patternType="solid">
        <fgColor rgb="FFE8F8F5"/>
        <bgColor rgb="FFE8F8F5"/>
      </patternFill>
    </fill>
  </fills>
  <borders count="43">
    <border/>
    <border>
      <left style="thin">
        <color rgb="FFB2D1ED"/>
      </left>
      <top style="thin">
        <color rgb="FFB2D1ED"/>
      </top>
    </border>
    <border>
      <left style="thin">
        <color rgb="FFEDBFB2"/>
      </left>
      <top style="thin">
        <color rgb="FFEDBFB2"/>
      </top>
    </border>
    <border>
      <left style="thin">
        <color rgb="FFB2DDB7"/>
      </left>
      <top style="thin">
        <color rgb="FFB2DDB7"/>
      </top>
    </border>
    <border>
      <left style="thin">
        <color rgb="FFD1B7E2"/>
      </left>
      <top style="thin">
        <color rgb="FFD1B7E2"/>
      </top>
    </border>
    <border>
      <right style="thin">
        <color rgb="FFD1B7E2"/>
      </right>
      <top style="thin">
        <color rgb="FFD1B7E2"/>
      </top>
    </border>
    <border>
      <left style="thin">
        <color rgb="FFB2D1ED"/>
      </left>
    </border>
    <border>
      <left style="thin">
        <color rgb="FFEDBFB2"/>
      </left>
    </border>
    <border>
      <left style="thin">
        <color rgb="FFB2DDB7"/>
      </left>
    </border>
    <border>
      <left style="thin">
        <color rgb="FFD1B7E2"/>
      </left>
    </border>
    <border>
      <right style="thin">
        <color rgb="FFD1B7E2"/>
      </right>
    </border>
    <border>
      <left style="thin">
        <color rgb="FFB2D1ED"/>
      </left>
      <bottom style="thin">
        <color rgb="FFB2D1ED"/>
      </bottom>
    </border>
    <border>
      <left style="thin">
        <color rgb="FFEDBFB2"/>
      </left>
      <bottom style="thin">
        <color rgb="FFEDBFB2"/>
      </bottom>
    </border>
    <border>
      <left style="thin">
        <color rgb="FFB2DDB7"/>
      </left>
      <bottom style="thin">
        <color rgb="FFB2DDB7"/>
      </bottom>
    </border>
    <border>
      <left style="thin">
        <color rgb="FFD1B7E2"/>
      </left>
      <bottom style="thin">
        <color rgb="FFD1B7E2"/>
      </bottom>
    </border>
    <border>
      <right style="thin">
        <color rgb="FFD1B7E2"/>
      </right>
      <bottom style="thin">
        <color rgb="FFD1B7E2"/>
      </bottom>
    </border>
    <border>
      <left style="thin">
        <color rgb="FFB2BFCC"/>
      </left>
      <top style="thin">
        <color rgb="FF1A5276"/>
      </top>
      <bottom style="thin">
        <color rgb="FFE0E5ED"/>
      </bottom>
    </border>
    <border>
      <top style="thin">
        <color rgb="FF1A5276"/>
      </top>
      <bottom style="thin">
        <color rgb="FFE0E5ED"/>
      </bottom>
    </border>
    <border>
      <left style="thin">
        <color rgb="FFBFC6D1"/>
      </left>
      <top style="thin">
        <color rgb="FF2C3D50"/>
      </top>
      <bottom style="thin">
        <color rgb="FFE0E5ED"/>
      </bottom>
    </border>
    <border>
      <top style="thin">
        <color rgb="FF2C3D50"/>
      </top>
      <bottom style="thin">
        <color rgb="FFE0E5ED"/>
      </bottom>
    </border>
    <border>
      <right style="thin">
        <color rgb="FFBFC6D1"/>
      </right>
      <top style="thin">
        <color rgb="FF2C3D50"/>
      </top>
      <bottom style="thin">
        <color rgb="FFE0E5ED"/>
      </bottom>
    </border>
    <border>
      <left style="thin">
        <color rgb="FFB2BFCC"/>
      </left>
      <top style="thin">
        <color rgb="FFE0E5ED"/>
      </top>
      <bottom style="thin">
        <color rgb="FFE0E5ED"/>
      </bottom>
    </border>
    <border>
      <top style="thin">
        <color rgb="FFE0E5ED"/>
      </top>
      <bottom style="thin">
        <color rgb="FFE0E5ED"/>
      </bottom>
    </border>
    <border>
      <left style="thin">
        <color rgb="FFBFC6D1"/>
      </left>
      <top style="thin">
        <color rgb="FFE0E5ED"/>
      </top>
      <bottom style="thin">
        <color rgb="FFE0E5ED"/>
      </bottom>
    </border>
    <border>
      <right style="thin">
        <color rgb="FFBFC6D1"/>
      </right>
      <top style="thin">
        <color rgb="FFE0E5ED"/>
      </top>
      <bottom style="thin">
        <color rgb="FFE0E5ED"/>
      </bottom>
    </border>
    <border>
      <left style="thin">
        <color rgb="FFB2BFCC"/>
      </left>
      <top style="thin">
        <color rgb="FFE0E5ED"/>
      </top>
    </border>
    <border>
      <top style="thin">
        <color rgb="FFE0E5ED"/>
      </top>
    </border>
    <border>
      <left style="thin">
        <color rgb="FFB2BFCC"/>
      </left>
      <top style="thin">
        <color rgb="FF1A5276"/>
      </top>
      <bottom style="double">
        <color rgb="FF1A5276"/>
      </bottom>
    </border>
    <border>
      <top style="thin">
        <color rgb="FF1A5276"/>
      </top>
      <bottom style="double">
        <color rgb="FF1A5276"/>
      </bottom>
    </border>
    <border>
      <left style="thin">
        <color rgb="FFBFC6D1"/>
      </left>
      <top style="thin">
        <color rgb="FFE0E5ED"/>
      </top>
      <bottom style="double">
        <color rgb="FF2C3D50"/>
      </bottom>
    </border>
    <border>
      <top style="thin">
        <color rgb="FFE0E5ED"/>
      </top>
      <bottom style="double">
        <color rgb="FF2C3D50"/>
      </bottom>
    </border>
    <border>
      <right style="thin">
        <color rgb="FFBFC6D1"/>
      </right>
      <top style="thin">
        <color rgb="FFE0E5ED"/>
      </top>
      <bottom style="double">
        <color rgb="FF2C3D50"/>
      </bottom>
    </border>
    <border>
      <left style="thin">
        <color rgb="FFBFC6D1"/>
      </left>
      <top style="thin">
        <color rgb="FFE0E5ED"/>
      </top>
    </border>
    <border>
      <right style="thin">
        <color rgb="FFBFC6D1"/>
      </right>
      <top style="thin">
        <color rgb="FFE0E5ED"/>
      </top>
    </border>
    <border>
      <left style="thin">
        <color rgb="FFBFC6D1"/>
      </left>
      <top style="thin">
        <color rgb="FF2C3D50"/>
      </top>
      <bottom style="double">
        <color rgb="FF2C3D50"/>
      </bottom>
    </border>
    <border>
      <top style="thin">
        <color rgb="FF2C3D50"/>
      </top>
      <bottom style="double">
        <color rgb="FF2C3D50"/>
      </bottom>
    </border>
    <border>
      <right style="thin">
        <color rgb="FFBFC6D1"/>
      </right>
      <top style="thin">
        <color rgb="FF2C3D50"/>
      </top>
      <bottom style="double">
        <color rgb="FF2C3D50"/>
      </bottom>
    </border>
    <border>
      <left style="thin">
        <color rgb="FFBFC6D1"/>
      </left>
      <bottom style="thin">
        <color rgb="FF117964"/>
      </bottom>
    </border>
    <border>
      <bottom style="thin">
        <color rgb="FF117964"/>
      </bottom>
    </border>
    <border>
      <right style="thin">
        <color rgb="FFBFC6D1"/>
      </right>
      <bottom style="thin">
        <color rgb="FF117964"/>
      </bottom>
    </border>
    <border>
      <right style="thin">
        <color rgb="FFB2BFCC"/>
      </right>
      <top style="thin">
        <color rgb="FFE0E5ED"/>
      </top>
      <bottom style="thin">
        <color rgb="FFE0E5ED"/>
      </bottom>
    </border>
    <border>
      <right style="thin">
        <color rgb="FFB2BFCC"/>
      </right>
      <top style="thin">
        <color rgb="FFE0E5ED"/>
      </top>
    </border>
    <border>
      <right style="thin">
        <color rgb="FFB2BFCC"/>
      </right>
      <top style="thin">
        <color rgb="FF1A5276"/>
      </top>
      <bottom style="double">
        <color rgb="FF1A5276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2" fontId="2" numFmtId="0" xfId="0" applyAlignment="1" applyBorder="1" applyFill="1" applyFon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3" fillId="4" fontId="4" numFmtId="0" xfId="0" applyAlignment="1" applyBorder="1" applyFill="1" applyFont="1">
      <alignment horizontal="center" vertical="center"/>
    </xf>
    <xf borderId="4" fillId="5" fontId="5" numFmtId="0" xfId="0" applyAlignment="1" applyBorder="1" applyFill="1" applyFont="1">
      <alignment horizontal="center" vertical="center"/>
    </xf>
    <xf borderId="5" fillId="0" fontId="6" numFmtId="0" xfId="0" applyBorder="1" applyFont="1"/>
    <xf borderId="0" fillId="0" fontId="7" numFmtId="0" xfId="0" applyAlignment="1" applyFont="1">
      <alignment readingOrder="0" vertical="center"/>
    </xf>
    <xf borderId="6" fillId="6" fontId="8" numFmtId="164" xfId="0" applyAlignment="1" applyBorder="1" applyFill="1" applyFont="1" applyNumberFormat="1">
      <alignment horizontal="center" vertical="center"/>
    </xf>
    <xf borderId="7" fillId="6" fontId="9" numFmtId="164" xfId="0" applyAlignment="1" applyBorder="1" applyFill="1" applyFont="1" applyNumberFormat="1">
      <alignment horizontal="center" vertical="center"/>
    </xf>
    <xf borderId="8" fillId="6" fontId="10" numFmtId="164" xfId="0" applyAlignment="1" applyBorder="1" applyFill="1" applyFont="1" applyNumberFormat="1">
      <alignment horizontal="center" vertical="center"/>
    </xf>
    <xf borderId="9" fillId="6" fontId="11" numFmtId="165" xfId="0" applyAlignment="1" applyBorder="1" applyFill="1" applyFont="1" applyNumberFormat="1">
      <alignment horizontal="center" vertical="center"/>
    </xf>
    <xf borderId="10" fillId="0" fontId="6" numFmtId="0" xfId="0" applyBorder="1" applyFont="1"/>
    <xf borderId="0" fillId="0" fontId="12" numFmtId="0" xfId="0" applyAlignment="1" applyFont="1">
      <alignment readingOrder="0" vertical="center"/>
    </xf>
    <xf borderId="11" fillId="7" fontId="13" numFmtId="0" xfId="0" applyAlignment="1" applyBorder="1" applyFill="1" applyFont="1">
      <alignment horizontal="center" vertical="center"/>
    </xf>
    <xf borderId="12" fillId="8" fontId="14" numFmtId="0" xfId="0" applyAlignment="1" applyBorder="1" applyFill="1" applyFont="1">
      <alignment horizontal="center" vertical="center"/>
    </xf>
    <xf borderId="13" fillId="9" fontId="15" numFmtId="0" xfId="0" applyAlignment="1" applyBorder="1" applyFill="1" applyFont="1">
      <alignment horizontal="center" vertical="center"/>
    </xf>
    <xf borderId="14" fillId="10" fontId="16" numFmtId="0" xfId="0" applyAlignment="1" applyBorder="1" applyFill="1" applyFont="1">
      <alignment horizontal="center" vertical="center"/>
    </xf>
    <xf borderId="15" fillId="0" fontId="6" numFmtId="0" xfId="0" applyBorder="1" applyFont="1"/>
    <xf borderId="0" fillId="0" fontId="17" numFmtId="0" xfId="0" applyFont="1"/>
    <xf borderId="16" fillId="11" fontId="18" numFmtId="0" xfId="0" applyAlignment="1" applyBorder="1" applyFill="1" applyFont="1">
      <alignment horizontal="left" readingOrder="0" vertical="center"/>
    </xf>
    <xf borderId="17" fillId="11" fontId="18" numFmtId="0" xfId="0" applyAlignment="1" applyBorder="1" applyFill="1" applyFont="1">
      <alignment horizontal="right" readingOrder="0" vertical="center"/>
    </xf>
    <xf borderId="18" fillId="12" fontId="18" numFmtId="0" xfId="0" applyAlignment="1" applyBorder="1" applyFill="1" applyFont="1">
      <alignment horizontal="left" readingOrder="0" vertical="center"/>
    </xf>
    <xf borderId="19" fillId="12" fontId="18" numFmtId="0" xfId="0" applyAlignment="1" applyBorder="1" applyFill="1" applyFont="1">
      <alignment horizontal="right" readingOrder="0" vertical="center"/>
    </xf>
    <xf borderId="20" fillId="12" fontId="18" numFmtId="0" xfId="0" applyAlignment="1" applyBorder="1" applyFill="1" applyFont="1">
      <alignment horizontal="center" readingOrder="0" vertical="center"/>
    </xf>
    <xf borderId="21" fillId="0" fontId="19" numFmtId="0" xfId="0" applyAlignment="1" applyBorder="1" applyFont="1">
      <alignment horizontal="left" readingOrder="0" vertical="center"/>
    </xf>
    <xf borderId="22" fillId="0" fontId="19" numFmtId="164" xfId="0" applyAlignment="1" applyBorder="1" applyFont="1" applyNumberFormat="1">
      <alignment horizontal="right" readingOrder="0" vertical="center"/>
    </xf>
    <xf borderId="22" fillId="0" fontId="19" numFmtId="164" xfId="0" applyAlignment="1" applyBorder="1" applyFont="1" applyNumberFormat="1">
      <alignment horizontal="right" vertical="center"/>
    </xf>
    <xf borderId="23" fillId="0" fontId="19" numFmtId="0" xfId="0" applyAlignment="1" applyBorder="1" applyFont="1">
      <alignment horizontal="left" readingOrder="0" vertical="center"/>
    </xf>
    <xf borderId="24" fillId="0" fontId="20" numFmtId="0" xfId="0" applyAlignment="1" applyBorder="1" applyFont="1">
      <alignment horizontal="center" readingOrder="0" vertical="center"/>
    </xf>
    <xf borderId="21" fillId="13" fontId="19" numFmtId="0" xfId="0" applyAlignment="1" applyBorder="1" applyFill="1" applyFont="1">
      <alignment horizontal="left" readingOrder="0" vertical="center"/>
    </xf>
    <xf borderId="22" fillId="13" fontId="19" numFmtId="164" xfId="0" applyAlignment="1" applyBorder="1" applyFill="1" applyFont="1" applyNumberFormat="1">
      <alignment horizontal="right" readingOrder="0" vertical="center"/>
    </xf>
    <xf borderId="22" fillId="13" fontId="19" numFmtId="164" xfId="0" applyAlignment="1" applyBorder="1" applyFill="1" applyFont="1" applyNumberFormat="1">
      <alignment horizontal="right" vertical="center"/>
    </xf>
    <xf borderId="23" fillId="13" fontId="19" numFmtId="0" xfId="0" applyAlignment="1" applyBorder="1" applyFill="1" applyFont="1">
      <alignment horizontal="left" readingOrder="0" vertical="center"/>
    </xf>
    <xf borderId="24" fillId="13" fontId="20" numFmtId="0" xfId="0" applyAlignment="1" applyBorder="1" applyFill="1" applyFont="1">
      <alignment horizontal="center" readingOrder="0" vertical="center"/>
    </xf>
    <xf borderId="24" fillId="0" fontId="20" numFmtId="0" xfId="0" applyAlignment="1" applyBorder="1" applyFont="1">
      <alignment horizontal="center" vertical="center"/>
    </xf>
    <xf borderId="25" fillId="13" fontId="19" numFmtId="0" xfId="0" applyAlignment="1" applyBorder="1" applyFill="1" applyFont="1">
      <alignment horizontal="left" readingOrder="0" vertical="center"/>
    </xf>
    <xf borderId="26" fillId="13" fontId="19" numFmtId="164" xfId="0" applyAlignment="1" applyBorder="1" applyFill="1" applyFont="1" applyNumberFormat="1">
      <alignment horizontal="right" readingOrder="0" vertical="center"/>
    </xf>
    <xf borderId="26" fillId="13" fontId="19" numFmtId="164" xfId="0" applyAlignment="1" applyBorder="1" applyFill="1" applyFont="1" applyNumberFormat="1">
      <alignment horizontal="right" vertical="center"/>
    </xf>
    <xf borderId="24" fillId="13" fontId="20" numFmtId="0" xfId="0" applyAlignment="1" applyBorder="1" applyFill="1" applyFont="1">
      <alignment horizontal="center" vertical="center"/>
    </xf>
    <xf borderId="27" fillId="14" fontId="21" numFmtId="0" xfId="0" applyAlignment="1" applyBorder="1" applyFill="1" applyFont="1">
      <alignment horizontal="left" readingOrder="0" vertical="center"/>
    </xf>
    <xf borderId="28" fillId="14" fontId="21" numFmtId="164" xfId="0" applyAlignment="1" applyBorder="1" applyFill="1" applyFont="1" applyNumberFormat="1">
      <alignment horizontal="right" vertical="center"/>
    </xf>
    <xf borderId="0" fillId="0" fontId="22" numFmtId="0" xfId="0" applyAlignment="1" applyFont="1">
      <alignment readingOrder="0"/>
    </xf>
    <xf borderId="29" fillId="15" fontId="23" numFmtId="0" xfId="0" applyAlignment="1" applyBorder="1" applyFill="1" applyFont="1">
      <alignment horizontal="left" readingOrder="0" vertical="center"/>
    </xf>
    <xf borderId="0" fillId="0" fontId="22" numFmtId="0" xfId="0" applyAlignment="1" applyFont="1">
      <alignment readingOrder="0" textRotation="45"/>
    </xf>
    <xf borderId="30" fillId="15" fontId="23" numFmtId="164" xfId="0" applyAlignment="1" applyBorder="1" applyFill="1" applyFont="1" applyNumberFormat="1">
      <alignment horizontal="right" readingOrder="0" vertical="center"/>
    </xf>
    <xf borderId="31" fillId="15" fontId="23" numFmtId="0" xfId="0" applyAlignment="1" applyBorder="1" applyFill="1" applyFont="1">
      <alignment horizontal="center" vertical="center"/>
    </xf>
    <xf borderId="20" fillId="12" fontId="18" numFmtId="0" xfId="0" applyAlignment="1" applyBorder="1" applyFill="1" applyFont="1">
      <alignment horizontal="right" readingOrder="0" vertical="center"/>
    </xf>
    <xf borderId="24" fillId="0" fontId="19" numFmtId="165" xfId="0" applyAlignment="1" applyBorder="1" applyFont="1" applyNumberFormat="1">
      <alignment horizontal="right" vertical="center"/>
    </xf>
    <xf borderId="24" fillId="13" fontId="19" numFmtId="165" xfId="0" applyAlignment="1" applyBorder="1" applyFill="1" applyFont="1" applyNumberFormat="1">
      <alignment horizontal="right" vertical="center"/>
    </xf>
    <xf borderId="32" fillId="13" fontId="19" numFmtId="0" xfId="0" applyAlignment="1" applyBorder="1" applyFill="1" applyFont="1">
      <alignment horizontal="left" readingOrder="0" vertical="center"/>
    </xf>
    <xf borderId="33" fillId="13" fontId="19" numFmtId="165" xfId="0" applyAlignment="1" applyBorder="1" applyFill="1" applyFont="1" applyNumberFormat="1">
      <alignment horizontal="right" vertical="center"/>
    </xf>
    <xf borderId="34" fillId="15" fontId="23" numFmtId="0" xfId="0" applyAlignment="1" applyBorder="1" applyFill="1" applyFont="1">
      <alignment horizontal="left" readingOrder="0" vertical="center"/>
    </xf>
    <xf borderId="35" fillId="15" fontId="23" numFmtId="164" xfId="0" applyAlignment="1" applyBorder="1" applyFill="1" applyFont="1" applyNumberFormat="1">
      <alignment horizontal="right" readingOrder="0" vertical="center"/>
    </xf>
    <xf borderId="36" fillId="15" fontId="23" numFmtId="165" xfId="0" applyAlignment="1" applyBorder="1" applyFill="1" applyFont="1" applyNumberFormat="1">
      <alignment horizontal="right" vertical="center"/>
    </xf>
    <xf borderId="37" fillId="16" fontId="24" numFmtId="0" xfId="0" applyAlignment="1" applyBorder="1" applyFill="1" applyFont="1">
      <alignment horizontal="left" readingOrder="0" vertical="center"/>
    </xf>
    <xf borderId="38" fillId="16" fontId="24" numFmtId="164" xfId="0" applyAlignment="1" applyBorder="1" applyFill="1" applyFont="1" applyNumberFormat="1">
      <alignment horizontal="right" vertical="center"/>
    </xf>
    <xf borderId="39" fillId="16" fontId="24" numFmtId="165" xfId="0" applyAlignment="1" applyBorder="1" applyFill="1" applyFont="1" applyNumberFormat="1">
      <alignment horizontal="right" vertical="center"/>
    </xf>
    <xf borderId="40" fillId="0" fontId="19" numFmtId="164" xfId="0" applyAlignment="1" applyBorder="1" applyFont="1" applyNumberFormat="1">
      <alignment horizontal="right" vertical="center"/>
    </xf>
    <xf borderId="40" fillId="13" fontId="19" numFmtId="164" xfId="0" applyAlignment="1" applyBorder="1" applyFill="1" applyFont="1" applyNumberFormat="1">
      <alignment horizontal="right" vertical="center"/>
    </xf>
    <xf borderId="25" fillId="0" fontId="19" numFmtId="0" xfId="0" applyAlignment="1" applyBorder="1" applyFont="1">
      <alignment horizontal="left" readingOrder="0" vertical="center"/>
    </xf>
    <xf borderId="26" fillId="0" fontId="19" numFmtId="164" xfId="0" applyAlignment="1" applyBorder="1" applyFont="1" applyNumberFormat="1">
      <alignment horizontal="right" readingOrder="0" vertical="center"/>
    </xf>
    <xf borderId="41" fillId="0" fontId="19" numFmtId="164" xfId="0" applyAlignment="1" applyBorder="1" applyFont="1" applyNumberFormat="1">
      <alignment horizontal="right" vertical="center"/>
    </xf>
    <xf borderId="42" fillId="14" fontId="21" numFmtId="164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2">
    <dxf>
      <font>
        <b/>
        <color rgb="FF117964"/>
      </font>
      <fill>
        <patternFill patternType="solid">
          <fgColor rgb="FFE8F8F5"/>
          <bgColor rgb="FFE8F8F5"/>
        </patternFill>
      </fill>
      <border/>
    </dxf>
    <dxf>
      <font>
        <b/>
        <color rgb="FFC0392B"/>
      </font>
      <fill>
        <patternFill patternType="solid">
          <fgColor rgb="FFFCECEB"/>
          <bgColor rgb="FFFCECEB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35.13"/>
    <col customWidth="1" min="3" max="5" width="13.88"/>
    <col customWidth="1" min="6" max="6" width="26.38"/>
    <col customWidth="1" min="7" max="8" width="14.5"/>
  </cols>
  <sheetData>
    <row r="1" ht="13.5" customHeight="1"/>
    <row r="2" ht="21.0" customHeight="1">
      <c r="B2" s="1" t="s">
        <v>0</v>
      </c>
      <c r="D2" s="2" t="s">
        <v>1</v>
      </c>
      <c r="E2" s="3" t="s">
        <v>2</v>
      </c>
      <c r="F2" s="4" t="s">
        <v>3</v>
      </c>
      <c r="G2" s="5" t="s">
        <v>4</v>
      </c>
      <c r="H2" s="6"/>
    </row>
    <row r="3" ht="27.0" customHeight="1">
      <c r="B3" s="7" t="s">
        <v>5</v>
      </c>
      <c r="D3" s="8">
        <f>D11</f>
        <v>3520</v>
      </c>
      <c r="E3" s="9">
        <f>D27</f>
        <v>2795</v>
      </c>
      <c r="F3" s="10">
        <f>D3-E3</f>
        <v>725</v>
      </c>
      <c r="G3" s="11">
        <f>IF(D3&gt;0, F3/D3, 0)</f>
        <v>0.2059659091</v>
      </c>
      <c r="H3" s="12"/>
    </row>
    <row r="4" ht="16.5" customHeight="1">
      <c r="B4" s="13" t="s">
        <v>6</v>
      </c>
      <c r="D4" s="14" t="str">
        <f>"Prév. : " &amp; TEXT(C11, "# ##0 $")</f>
        <v>Prév. : 3 450 $</v>
      </c>
      <c r="E4" s="15" t="str">
        <f>"Prév. : " &amp; TEXT(C27, "# ##0 $")</f>
        <v>Prév. : 2 730 $</v>
      </c>
      <c r="F4" s="16" t="str">
        <f>IF(F3&gt;=0, "Excédent mensuel", "Déficit mensuel")</f>
        <v>Excédent mensuel</v>
      </c>
      <c r="G4" s="17" t="str">
        <f>IF(G3&gt;=0.2, "Objectif atteint (≥ 20%)", "Sous l'objectif (&lt; 20%)")</f>
        <v>Objectif atteint (≥ 20%)</v>
      </c>
      <c r="H4" s="18"/>
    </row>
    <row r="5" ht="12.0" customHeight="1">
      <c r="B5" s="19"/>
      <c r="C5" s="19"/>
      <c r="D5" s="19"/>
      <c r="E5" s="19"/>
      <c r="F5" s="19"/>
      <c r="G5" s="19"/>
      <c r="H5" s="19"/>
    </row>
    <row r="6" ht="21.0" customHeight="1">
      <c r="B6" s="20" t="s">
        <v>7</v>
      </c>
      <c r="C6" s="21" t="s">
        <v>8</v>
      </c>
      <c r="D6" s="21" t="s">
        <v>9</v>
      </c>
      <c r="E6" s="21" t="s">
        <v>10</v>
      </c>
      <c r="F6" s="22" t="s">
        <v>11</v>
      </c>
      <c r="G6" s="23" t="s">
        <v>12</v>
      </c>
      <c r="H6" s="24" t="s">
        <v>13</v>
      </c>
    </row>
    <row r="7" ht="16.5" customHeight="1">
      <c r="B7" s="25" t="s">
        <v>14</v>
      </c>
      <c r="C7" s="26">
        <v>2800.0</v>
      </c>
      <c r="D7" s="26">
        <v>2800.0</v>
      </c>
      <c r="E7" s="27">
        <f t="shared" ref="E7:E11" si="1">D7-C7</f>
        <v>0</v>
      </c>
      <c r="F7" s="28" t="s">
        <v>15</v>
      </c>
      <c r="G7" s="26">
        <f>C11</f>
        <v>3450</v>
      </c>
      <c r="H7" s="29" t="s">
        <v>16</v>
      </c>
    </row>
    <row r="8" ht="16.5" customHeight="1">
      <c r="B8" s="30" t="s">
        <v>17</v>
      </c>
      <c r="C8" s="31">
        <v>400.0</v>
      </c>
      <c r="D8" s="31">
        <v>450.0</v>
      </c>
      <c r="E8" s="32">
        <f t="shared" si="1"/>
        <v>50</v>
      </c>
      <c r="F8" s="33" t="s">
        <v>18</v>
      </c>
      <c r="G8" s="31">
        <f>C27</f>
        <v>2730</v>
      </c>
      <c r="H8" s="34" t="s">
        <v>19</v>
      </c>
    </row>
    <row r="9" ht="16.5" customHeight="1">
      <c r="B9" s="25" t="s">
        <v>20</v>
      </c>
      <c r="C9" s="26">
        <v>150.0</v>
      </c>
      <c r="D9" s="26">
        <v>150.0</v>
      </c>
      <c r="E9" s="27">
        <f t="shared" si="1"/>
        <v>0</v>
      </c>
      <c r="F9" s="28" t="s">
        <v>21</v>
      </c>
      <c r="G9" s="26">
        <f>G7-G8</f>
        <v>720</v>
      </c>
      <c r="H9" s="35" t="str">
        <f>IF(G9&gt;=0, "Positif", "Déficit")</f>
        <v>Positif</v>
      </c>
    </row>
    <row r="10" ht="16.5" customHeight="1">
      <c r="B10" s="36" t="s">
        <v>22</v>
      </c>
      <c r="C10" s="37">
        <v>100.0</v>
      </c>
      <c r="D10" s="37">
        <v>120.0</v>
      </c>
      <c r="E10" s="38">
        <f t="shared" si="1"/>
        <v>20</v>
      </c>
      <c r="F10" s="33" t="s">
        <v>23</v>
      </c>
      <c r="G10" s="31">
        <f>D11-D27</f>
        <v>725</v>
      </c>
      <c r="H10" s="39" t="str">
        <f>IF(G10&gt;=0, "Excédent", "Déficit")</f>
        <v>Excédent</v>
      </c>
    </row>
    <row r="11" ht="19.5" customHeight="1">
      <c r="B11" s="40" t="s">
        <v>24</v>
      </c>
      <c r="C11" s="41">
        <f t="shared" ref="C11:D11" si="2">SUM(C7:C10)</f>
        <v>3450</v>
      </c>
      <c r="D11" s="41">
        <f t="shared" si="2"/>
        <v>3520</v>
      </c>
      <c r="E11" s="41">
        <f t="shared" si="1"/>
        <v>70</v>
      </c>
      <c r="F11" s="43" t="s">
        <v>25</v>
      </c>
      <c r="G11" s="45">
        <f>G10-G9</f>
        <v>5</v>
      </c>
      <c r="H11" s="46" t="str">
        <f>IF(G11&gt;=0, "Favorable", "Défavorable")</f>
        <v>Favorable</v>
      </c>
    </row>
    <row r="12" ht="13.5" customHeight="1">
      <c r="B12" s="19"/>
      <c r="C12" s="19"/>
      <c r="D12" s="19"/>
      <c r="E12" s="19"/>
      <c r="F12" s="19"/>
      <c r="G12" s="19"/>
      <c r="H12" s="19"/>
    </row>
    <row r="13" ht="21.0" customHeight="1">
      <c r="B13" s="20" t="s">
        <v>27</v>
      </c>
      <c r="C13" s="21" t="s">
        <v>8</v>
      </c>
      <c r="D13" s="21" t="s">
        <v>9</v>
      </c>
      <c r="E13" s="21" t="s">
        <v>10</v>
      </c>
      <c r="F13" s="22" t="s">
        <v>28</v>
      </c>
      <c r="G13" s="23" t="s">
        <v>29</v>
      </c>
      <c r="H13" s="47" t="s">
        <v>30</v>
      </c>
    </row>
    <row r="14" ht="16.5" customHeight="1">
      <c r="B14" s="25" t="s">
        <v>31</v>
      </c>
      <c r="C14" s="26">
        <v>850.0</v>
      </c>
      <c r="D14" s="26">
        <v>850.0</v>
      </c>
      <c r="E14" s="27">
        <f t="shared" ref="E14:E27" si="3">C14-D14</f>
        <v>0</v>
      </c>
      <c r="F14" s="28" t="s">
        <v>32</v>
      </c>
      <c r="G14" s="26">
        <f>SUM(D14:D15)</f>
        <v>935</v>
      </c>
      <c r="H14" s="48">
        <f t="shared" ref="H14:H19" si="4">G14/$G$20</f>
        <v>0.3345259392</v>
      </c>
    </row>
    <row r="15" ht="16.5" customHeight="1">
      <c r="B15" s="30" t="s">
        <v>33</v>
      </c>
      <c r="C15" s="31">
        <v>90.0</v>
      </c>
      <c r="D15" s="31">
        <v>85.0</v>
      </c>
      <c r="E15" s="32">
        <f t="shared" si="3"/>
        <v>5</v>
      </c>
      <c r="F15" s="33" t="s">
        <v>34</v>
      </c>
      <c r="G15" s="31">
        <f>SUM(D16:D17)</f>
        <v>620</v>
      </c>
      <c r="H15" s="49">
        <f t="shared" si="4"/>
        <v>0.2218246869</v>
      </c>
    </row>
    <row r="16" ht="16.5" customHeight="1">
      <c r="B16" s="25" t="s">
        <v>35</v>
      </c>
      <c r="C16" s="26">
        <v>450.0</v>
      </c>
      <c r="D16" s="26">
        <v>480.0</v>
      </c>
      <c r="E16" s="27">
        <f t="shared" si="3"/>
        <v>-30</v>
      </c>
      <c r="F16" s="28" t="s">
        <v>36</v>
      </c>
      <c r="G16" s="26">
        <f>SUM(D18:D19)</f>
        <v>215</v>
      </c>
      <c r="H16" s="48">
        <f t="shared" si="4"/>
        <v>0.07692307692</v>
      </c>
    </row>
    <row r="17" ht="16.5" customHeight="1">
      <c r="B17" s="30" t="s">
        <v>37</v>
      </c>
      <c r="C17" s="31">
        <v>120.0</v>
      </c>
      <c r="D17" s="31">
        <v>140.0</v>
      </c>
      <c r="E17" s="32">
        <f t="shared" si="3"/>
        <v>-20</v>
      </c>
      <c r="F17" s="33" t="s">
        <v>38</v>
      </c>
      <c r="G17" s="31">
        <f>SUM(D20:D22)</f>
        <v>185</v>
      </c>
      <c r="H17" s="49">
        <f t="shared" si="4"/>
        <v>0.06618962433</v>
      </c>
    </row>
    <row r="18" ht="16.5" customHeight="1">
      <c r="B18" s="25" t="s">
        <v>39</v>
      </c>
      <c r="C18" s="26">
        <v>150.0</v>
      </c>
      <c r="D18" s="26">
        <v>135.0</v>
      </c>
      <c r="E18" s="27">
        <f t="shared" si="3"/>
        <v>15</v>
      </c>
      <c r="F18" s="28" t="s">
        <v>40</v>
      </c>
      <c r="G18" s="26">
        <f>SUM(D23:D24)</f>
        <v>240</v>
      </c>
      <c r="H18" s="48">
        <f t="shared" si="4"/>
        <v>0.08586762075</v>
      </c>
    </row>
    <row r="19" ht="16.5" customHeight="1">
      <c r="B19" s="30" t="s">
        <v>41</v>
      </c>
      <c r="C19" s="31">
        <v>80.0</v>
      </c>
      <c r="D19" s="31">
        <v>80.0</v>
      </c>
      <c r="E19" s="32">
        <f t="shared" si="3"/>
        <v>0</v>
      </c>
      <c r="F19" s="50" t="s">
        <v>42</v>
      </c>
      <c r="G19" s="37">
        <f>SUM(D25:D26)</f>
        <v>600</v>
      </c>
      <c r="H19" s="51">
        <f t="shared" si="4"/>
        <v>0.2146690519</v>
      </c>
    </row>
    <row r="20" ht="16.5" customHeight="1">
      <c r="B20" s="25" t="s">
        <v>43</v>
      </c>
      <c r="C20" s="26">
        <v>110.0</v>
      </c>
      <c r="D20" s="26">
        <v>105.0</v>
      </c>
      <c r="E20" s="27">
        <f t="shared" si="3"/>
        <v>5</v>
      </c>
      <c r="F20" s="52" t="s">
        <v>44</v>
      </c>
      <c r="G20" s="53">
        <f t="shared" ref="G20:H20" si="5">SUM(G14:G19)</f>
        <v>2795</v>
      </c>
      <c r="H20" s="54">
        <f t="shared" si="5"/>
        <v>1</v>
      </c>
    </row>
    <row r="21" ht="16.5" customHeight="1">
      <c r="B21" s="30" t="s">
        <v>45</v>
      </c>
      <c r="C21" s="31">
        <v>45.0</v>
      </c>
      <c r="D21" s="31">
        <v>45.0</v>
      </c>
      <c r="E21" s="32">
        <f t="shared" si="3"/>
        <v>0</v>
      </c>
      <c r="F21" s="55" t="s">
        <v>46</v>
      </c>
      <c r="G21" s="56">
        <f>D3-G20</f>
        <v>725</v>
      </c>
      <c r="H21" s="57">
        <f>G21/D3</f>
        <v>0.2059659091</v>
      </c>
    </row>
    <row r="22" ht="16.5" customHeight="1">
      <c r="B22" s="25" t="s">
        <v>47</v>
      </c>
      <c r="C22" s="26">
        <v>35.0</v>
      </c>
      <c r="D22" s="26">
        <v>35.0</v>
      </c>
      <c r="E22" s="58">
        <f t="shared" si="3"/>
        <v>0</v>
      </c>
      <c r="F22" s="19"/>
      <c r="G22" s="19"/>
      <c r="H22" s="19"/>
    </row>
    <row r="23" ht="16.5" customHeight="1">
      <c r="B23" s="30" t="s">
        <v>48</v>
      </c>
      <c r="C23" s="31">
        <v>150.0</v>
      </c>
      <c r="D23" s="31">
        <v>160.0</v>
      </c>
      <c r="E23" s="59">
        <f t="shared" si="3"/>
        <v>-10</v>
      </c>
      <c r="F23" s="19"/>
      <c r="G23" s="19"/>
      <c r="H23" s="19"/>
    </row>
    <row r="24" ht="16.5" customHeight="1">
      <c r="B24" s="25" t="s">
        <v>49</v>
      </c>
      <c r="C24" s="26">
        <v>100.0</v>
      </c>
      <c r="D24" s="26">
        <v>80.0</v>
      </c>
      <c r="E24" s="58">
        <f t="shared" si="3"/>
        <v>20</v>
      </c>
      <c r="F24" s="19"/>
      <c r="G24" s="19"/>
      <c r="H24" s="19"/>
    </row>
    <row r="25" ht="16.5" customHeight="1">
      <c r="B25" s="30" t="s">
        <v>50</v>
      </c>
      <c r="C25" s="31">
        <v>300.0</v>
      </c>
      <c r="D25" s="31">
        <v>300.0</v>
      </c>
      <c r="E25" s="59">
        <f t="shared" si="3"/>
        <v>0</v>
      </c>
      <c r="F25" s="19"/>
      <c r="G25" s="19"/>
      <c r="H25" s="19"/>
    </row>
    <row r="26" ht="16.5" customHeight="1">
      <c r="B26" s="60" t="s">
        <v>51</v>
      </c>
      <c r="C26" s="61">
        <v>250.0</v>
      </c>
      <c r="D26" s="61">
        <v>300.0</v>
      </c>
      <c r="E26" s="62">
        <f t="shared" si="3"/>
        <v>-50</v>
      </c>
      <c r="F26" s="19"/>
      <c r="G26" s="19"/>
      <c r="H26" s="19"/>
    </row>
    <row r="27" ht="19.5" customHeight="1">
      <c r="B27" s="40" t="s">
        <v>52</v>
      </c>
      <c r="C27" s="41">
        <f t="shared" ref="C27:D27" si="6">SUM(C14:C26)</f>
        <v>2730</v>
      </c>
      <c r="D27" s="41">
        <f t="shared" si="6"/>
        <v>2795</v>
      </c>
      <c r="E27" s="63">
        <f t="shared" si="3"/>
        <v>-65</v>
      </c>
      <c r="F27" s="19"/>
      <c r="G27" s="19"/>
      <c r="H27" s="19"/>
    </row>
    <row r="28">
      <c r="B28" s="19"/>
      <c r="C28" s="19"/>
      <c r="D28" s="19"/>
      <c r="E28" s="19"/>
      <c r="F28" s="19"/>
      <c r="G28" s="19"/>
      <c r="H28" s="19"/>
    </row>
  </sheetData>
  <mergeCells count="6">
    <mergeCell ref="B2:C2"/>
    <mergeCell ref="G2:H2"/>
    <mergeCell ref="B3:C3"/>
    <mergeCell ref="G3:H3"/>
    <mergeCell ref="B4:C4"/>
    <mergeCell ref="G4:H4"/>
  </mergeCells>
  <conditionalFormatting sqref="E7:E10 E14:E26">
    <cfRule type="cellIs" dxfId="0" priority="1" stopIfTrue="1" operator="greaterThan">
      <formula>0</formula>
    </cfRule>
  </conditionalFormatting>
  <conditionalFormatting sqref="E7:E10 E14:E26">
    <cfRule type="cellIs" dxfId="1" priority="2" stopIfTrue="1" operator="less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0.0"/>
  </cols>
  <sheetData>
    <row r="3">
      <c r="C3" s="42">
        <v>1234.0</v>
      </c>
    </row>
    <row r="6">
      <c r="D6" s="44" t="s">
        <v>26</v>
      </c>
    </row>
  </sheetData>
  <drawing r:id="rId1"/>
</worksheet>
</file>